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212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<sst xmlns="http://schemas.openxmlformats.org/spreadsheetml/2006/main" count="72" uniqueCount="71">
  <si>
    <t>CÔNG TY CP IN SÁCH GIÁO KHOA TẠI TP HÀ NỘI</t>
  </si>
  <si>
    <t>Đ/c: Tổ 60 - Thị trấn Đông anh - Hà nội.</t>
  </si>
  <si>
    <t>Mã CK:     TPH</t>
  </si>
  <si>
    <t>BÁO CÁO TÀI CHÍNH TÓM TẮT</t>
  </si>
  <si>
    <t>(Quý 4 năm 2006)</t>
  </si>
  <si>
    <t>I. BẢNG CÂN ĐỐI KẾ TOÁN</t>
  </si>
  <si>
    <t>STT</t>
  </si>
  <si>
    <t>Nội dung</t>
  </si>
  <si>
    <t>Số dư đầu kỳ</t>
  </si>
  <si>
    <t>Số dư cuối kỳ</t>
  </si>
  <si>
    <t>I</t>
  </si>
  <si>
    <t>Tài sản lưu động và đầu tư ngắn hạn</t>
  </si>
  <si>
    <t xml:space="preserve">Tiền mặt </t>
  </si>
  <si>
    <t>Các khoản đầu tư tài chính ngắn hạn</t>
  </si>
  <si>
    <t>Các khoản phải thu</t>
  </si>
  <si>
    <t>Hàng tồn kho</t>
  </si>
  <si>
    <t>Tài sản lưu động khác</t>
  </si>
  <si>
    <t>II</t>
  </si>
  <si>
    <t>Tài sản cố định và đầu tư tài chính dài hạn</t>
  </si>
  <si>
    <t>Tài sản cố định</t>
  </si>
  <si>
    <t xml:space="preserve"> - Nguyên giá TSCĐ hữu hình</t>
  </si>
  <si>
    <t xml:space="preserve"> - Giá trị hao mòn luỹ kế TSCĐ hữu hình</t>
  </si>
  <si>
    <t xml:space="preserve"> - Nguyên giá TSCĐ vô hình</t>
  </si>
  <si>
    <t xml:space="preserve"> - Giá trị hao mòn luỹ kế TSCĐ vô hình</t>
  </si>
  <si>
    <t>Các khoản đầu tư tài chính dài hạn</t>
  </si>
  <si>
    <t>Chi phí XDCB dở dang</t>
  </si>
  <si>
    <t>Các khoản ký quỹ, ký cược dài hạn</t>
  </si>
  <si>
    <t>Chi phí trả trước dài hạn</t>
  </si>
  <si>
    <t>Các chi phí khác</t>
  </si>
  <si>
    <t>III</t>
  </si>
  <si>
    <t>Tổng tài sản</t>
  </si>
  <si>
    <t>IV</t>
  </si>
  <si>
    <t>Nợ phải trả</t>
  </si>
  <si>
    <t>Nợ ngắn hạn</t>
  </si>
  <si>
    <t>Nợ dài hạn</t>
  </si>
  <si>
    <t>Nợ khác</t>
  </si>
  <si>
    <t>V</t>
  </si>
  <si>
    <t>Nguồn vốn chủ sở hữu</t>
  </si>
  <si>
    <t>Nguồn vốn và quỹ</t>
  </si>
  <si>
    <t xml:space="preserve"> - Nguồn vốn kinh doanh</t>
  </si>
  <si>
    <t xml:space="preserve"> - Cổ phiếu quỹ</t>
  </si>
  <si>
    <t xml:space="preserve"> - Thặng dư vốn</t>
  </si>
  <si>
    <t xml:space="preserve"> - Các quỹ</t>
  </si>
  <si>
    <t xml:space="preserve"> - Lợi nhuận chưa phân phối</t>
  </si>
  <si>
    <t>Nguồn kinh phí</t>
  </si>
  <si>
    <t>VI</t>
  </si>
  <si>
    <t>Tổng nguồn vốn</t>
  </si>
  <si>
    <t>II-A. KẾT QUẢ HOẠT ĐỘNG SẢN XUẤT KINH DOANH</t>
  </si>
  <si>
    <t>Chỉ tiêu</t>
  </si>
  <si>
    <t>Kỳ báo cáo</t>
  </si>
  <si>
    <t>Luỹ kế</t>
  </si>
  <si>
    <t>Doanh thu bán hàng và dịch vụ</t>
  </si>
  <si>
    <t>Các khoản giảm trừ</t>
  </si>
  <si>
    <r>
      <t>Doanh thu thuần về</t>
    </r>
    <r>
      <rPr>
        <sz val="14"/>
        <rFont val="Times New Roman"/>
        <family val="1"/>
      </rPr>
      <t xml:space="preserve"> </t>
    </r>
    <r>
      <rPr>
        <sz val="13"/>
        <rFont val="Times New Roman"/>
        <family val="1"/>
      </rPr>
      <t>bán hàng và dịch vụ</t>
    </r>
  </si>
  <si>
    <t>Giá vốn hàng bán</t>
  </si>
  <si>
    <t>Lợi nhuận gộp về bán hàng và dịch vụ</t>
  </si>
  <si>
    <t>Doanh thu từ hoạt động đầu tư tài chính</t>
  </si>
  <si>
    <t>Chi phí từ hoạt động đầu tư tài chính</t>
  </si>
  <si>
    <t>Lợi nhuận từ hoạt động đầu tư tài chính</t>
  </si>
  <si>
    <t>Chi phí bán hàng</t>
  </si>
  <si>
    <t>Chi phí quản lý doanh nghiệp</t>
  </si>
  <si>
    <t>Doanh thu khác</t>
  </si>
  <si>
    <t>Chi phí khác</t>
  </si>
  <si>
    <t>Lợi nhuận khác</t>
  </si>
  <si>
    <t>Lợi nhuận trước thuế</t>
  </si>
  <si>
    <t>Thuế thu nhập phải nộp</t>
  </si>
  <si>
    <t>Lợi nhuận sau thuế</t>
  </si>
  <si>
    <t>Thu nhập trên mỗi cổ phiếu</t>
  </si>
  <si>
    <t>Ngày 22 tháng 01 năm 2006</t>
  </si>
  <si>
    <t>Giám đốc</t>
  </si>
  <si>
    <t>Lª Hång QuÕ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</si>
</sst>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5">
    <font>
      <sz val="12"/>
      <name val=".VnTime"/>
      <family val="0"/>
    </font>
    <font>
      <b/>
      <sz val="13"/>
      <color indexed="10"/>
      <name val="Times New Roman"/>
      <family val="1"/>
    </font>
    <font>
      <b/>
      <sz val="16"/>
      <color indexed="12"/>
      <name val="Times New Roman"/>
      <family val="1"/>
    </font>
    <font>
      <b/>
      <i/>
      <sz val="14"/>
      <color indexed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.VnTim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0" fillId="0" borderId="0" xfId="15" applyNumberForma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164" fontId="6" fillId="0" borderId="1" xfId="15" applyNumberFormat="1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164" fontId="7" fillId="0" borderId="2" xfId="15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12" fillId="0" borderId="3" xfId="0" applyFont="1" applyBorder="1" applyAlignment="1">
      <alignment/>
    </xf>
    <xf numFmtId="0" fontId="0" fillId="0" borderId="3" xfId="0" applyBorder="1" applyAlignment="1">
      <alignment/>
    </xf>
    <xf numFmtId="164" fontId="0" fillId="0" borderId="3" xfId="15" applyNumberFormat="1" applyBorder="1" applyAlignment="1">
      <alignment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/>
    </xf>
    <xf numFmtId="164" fontId="10" fillId="0" borderId="2" xfId="15" applyNumberFormat="1" applyFont="1" applyBorder="1" applyAlignment="1">
      <alignment vertical="top"/>
    </xf>
    <xf numFmtId="0" fontId="0" fillId="0" borderId="0" xfId="0" applyAlignment="1">
      <alignment/>
    </xf>
    <xf numFmtId="0" fontId="11" fillId="0" borderId="4" xfId="0" applyFont="1" applyBorder="1" applyAlignment="1">
      <alignment horizontal="center" vertical="top"/>
    </xf>
    <xf numFmtId="0" fontId="11" fillId="0" borderId="4" xfId="0" applyFont="1" applyBorder="1" applyAlignment="1">
      <alignment vertical="top"/>
    </xf>
    <xf numFmtId="164" fontId="4" fillId="0" borderId="4" xfId="15" applyNumberFormat="1" applyFont="1" applyBorder="1" applyAlignment="1">
      <alignment vertical="top"/>
    </xf>
    <xf numFmtId="0" fontId="11" fillId="0" borderId="5" xfId="0" applyFont="1" applyBorder="1" applyAlignment="1">
      <alignment horizontal="center" vertical="top"/>
    </xf>
    <xf numFmtId="0" fontId="11" fillId="0" borderId="5" xfId="0" applyFont="1" applyBorder="1" applyAlignment="1">
      <alignment vertical="top"/>
    </xf>
    <xf numFmtId="164" fontId="4" fillId="0" borderId="5" xfId="15" applyNumberFormat="1" applyFont="1" applyBorder="1" applyAlignment="1">
      <alignment vertical="top"/>
    </xf>
    <xf numFmtId="0" fontId="8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164" fontId="10" fillId="0" borderId="5" xfId="15" applyNumberFormat="1" applyFont="1" applyBorder="1" applyAlignment="1">
      <alignment vertical="top"/>
    </xf>
    <xf numFmtId="0" fontId="11" fillId="0" borderId="5" xfId="0" applyFont="1" applyBorder="1" applyAlignment="1">
      <alignment horizontal="left" vertical="top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vertical="top"/>
    </xf>
    <xf numFmtId="0" fontId="11" fillId="0" borderId="7" xfId="0" applyFont="1" applyBorder="1" applyAlignment="1">
      <alignment horizontal="center" vertical="top"/>
    </xf>
    <xf numFmtId="0" fontId="11" fillId="0" borderId="8" xfId="0" applyFont="1" applyBorder="1" applyAlignment="1">
      <alignment horizontal="center" vertical="top"/>
    </xf>
    <xf numFmtId="0" fontId="11" fillId="0" borderId="6" xfId="0" applyFont="1" applyBorder="1" applyAlignment="1">
      <alignment vertical="top"/>
    </xf>
    <xf numFmtId="164" fontId="4" fillId="0" borderId="6" xfId="15" applyNumberFormat="1" applyFont="1" applyBorder="1" applyAlignment="1">
      <alignment vertical="top"/>
    </xf>
    <xf numFmtId="0" fontId="7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164" fontId="10" fillId="0" borderId="8" xfId="15" applyNumberFormat="1" applyFont="1" applyBorder="1" applyAlignment="1">
      <alignment vertical="top"/>
    </xf>
    <xf numFmtId="0" fontId="11" fillId="0" borderId="9" xfId="0" applyFont="1" applyBorder="1" applyAlignment="1">
      <alignment horizontal="center" vertical="top"/>
    </xf>
    <xf numFmtId="0" fontId="11" fillId="0" borderId="9" xfId="0" applyFont="1" applyBorder="1" applyAlignment="1">
      <alignment vertical="top"/>
    </xf>
    <xf numFmtId="164" fontId="4" fillId="0" borderId="9" xfId="15" applyNumberFormat="1" applyFont="1" applyBorder="1" applyAlignment="1">
      <alignment vertical="top"/>
    </xf>
    <xf numFmtId="0" fontId="8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164" fontId="11" fillId="0" borderId="3" xfId="15" applyNumberFormat="1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164" fontId="11" fillId="0" borderId="0" xfId="15" applyNumberFormat="1" applyFont="1" applyBorder="1" applyAlignment="1">
      <alignment vertical="top"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164" fontId="7" fillId="0" borderId="2" xfId="15" applyNumberFormat="1" applyFont="1" applyBorder="1" applyAlignment="1">
      <alignment horizontal="center" vertical="top"/>
    </xf>
    <xf numFmtId="0" fontId="11" fillId="0" borderId="8" xfId="0" applyFont="1" applyBorder="1" applyAlignment="1">
      <alignment vertical="top"/>
    </xf>
    <xf numFmtId="164" fontId="4" fillId="0" borderId="8" xfId="15" applyNumberFormat="1" applyFont="1" applyBorder="1" applyAlignment="1">
      <alignment vertical="top"/>
    </xf>
    <xf numFmtId="43" fontId="4" fillId="0" borderId="5" xfId="15" applyNumberFormat="1" applyFont="1" applyBorder="1" applyAlignment="1">
      <alignment vertical="top"/>
    </xf>
    <xf numFmtId="164" fontId="14" fillId="0" borderId="0" xfId="15" applyNumberFormat="1" applyFont="1" applyAlignment="1">
      <alignment horizontal="center"/>
    </xf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5"/>
  <sheetViews>
    <sheetView tabSelected="1" workbookViewId="0" topLeftCell="A58">
      <selection activeCell="A67" sqref="A67:IV67"/>
    </sheetView>
  </sheetViews>
  <sheetFormatPr defaultColWidth="8.796875" defaultRowHeight="15"/>
  <cols>
    <col min="2" max="2" width="39.8984375" style="0" customWidth="1"/>
    <col min="3" max="4" width="15.19921875" style="0" bestFit="1" customWidth="1"/>
  </cols>
  <sheetData>
    <row r="1" spans="1:3" ht="16.5">
      <c r="A1" s="1" t="s">
        <v>0</v>
      </c>
      <c r="C1" s="2"/>
    </row>
    <row r="2" spans="1:4" ht="16.5">
      <c r="A2" s="1" t="s">
        <v>1</v>
      </c>
      <c r="C2" s="2"/>
      <c r="D2" s="2"/>
    </row>
    <row r="3" spans="1:4" ht="16.5">
      <c r="A3" s="1" t="s">
        <v>2</v>
      </c>
      <c r="C3" s="2"/>
      <c r="D3" s="2"/>
    </row>
    <row r="4" spans="1:4" ht="16.5">
      <c r="A4" s="1"/>
      <c r="C4" s="2"/>
      <c r="D4" s="2"/>
    </row>
    <row r="5" spans="1:4" ht="20.25">
      <c r="A5" s="63" t="s">
        <v>3</v>
      </c>
      <c r="B5" s="63"/>
      <c r="C5" s="63"/>
      <c r="D5" s="63"/>
    </row>
    <row r="6" spans="1:4" ht="19.5">
      <c r="A6" s="64" t="s">
        <v>4</v>
      </c>
      <c r="B6" s="64"/>
      <c r="C6" s="64"/>
      <c r="D6" s="64"/>
    </row>
    <row r="7" spans="1:4" ht="15.75">
      <c r="A7" s="3"/>
      <c r="C7" s="2"/>
      <c r="D7" s="2"/>
    </row>
    <row r="8" spans="1:4" ht="18.75">
      <c r="A8" s="65" t="s">
        <v>5</v>
      </c>
      <c r="B8" s="65"/>
      <c r="C8" s="65"/>
      <c r="D8" s="65"/>
    </row>
    <row r="9" spans="1:4" ht="20.25">
      <c r="A9" s="4"/>
      <c r="B9" s="4"/>
      <c r="C9" s="5"/>
      <c r="D9" s="5"/>
    </row>
    <row r="10" spans="1:4" ht="16.5">
      <c r="A10" s="6" t="s">
        <v>6</v>
      </c>
      <c r="B10" s="6" t="s">
        <v>7</v>
      </c>
      <c r="C10" s="7" t="s">
        <v>8</v>
      </c>
      <c r="D10" s="7" t="s">
        <v>9</v>
      </c>
    </row>
    <row r="11" spans="1:4" s="21" customFormat="1" ht="17.25">
      <c r="A11" s="18" t="s">
        <v>10</v>
      </c>
      <c r="B11" s="19" t="s">
        <v>11</v>
      </c>
      <c r="C11" s="20">
        <f>SUM(C12:C16)</f>
        <v>6539255152</v>
      </c>
      <c r="D11" s="20">
        <f>SUM(D12:D16)</f>
        <v>12120180809</v>
      </c>
    </row>
    <row r="12" spans="1:4" s="21" customFormat="1" ht="16.5">
      <c r="A12" s="22">
        <v>1</v>
      </c>
      <c r="B12" s="23" t="s">
        <v>12</v>
      </c>
      <c r="C12" s="24">
        <v>468100889</v>
      </c>
      <c r="D12" s="24">
        <v>3639228217</v>
      </c>
    </row>
    <row r="13" spans="1:4" s="21" customFormat="1" ht="16.5">
      <c r="A13" s="25">
        <v>2</v>
      </c>
      <c r="B13" s="26" t="s">
        <v>13</v>
      </c>
      <c r="C13" s="27"/>
      <c r="D13" s="27"/>
    </row>
    <row r="14" spans="1:4" s="21" customFormat="1" ht="16.5">
      <c r="A14" s="25">
        <v>3</v>
      </c>
      <c r="B14" s="26" t="s">
        <v>14</v>
      </c>
      <c r="C14" s="27">
        <v>443655809</v>
      </c>
      <c r="D14" s="27">
        <v>776958480</v>
      </c>
    </row>
    <row r="15" spans="1:4" s="21" customFormat="1" ht="16.5">
      <c r="A15" s="25">
        <v>4</v>
      </c>
      <c r="B15" s="26" t="s">
        <v>15</v>
      </c>
      <c r="C15" s="27">
        <v>4764239935</v>
      </c>
      <c r="D15" s="27">
        <v>7177153014</v>
      </c>
    </row>
    <row r="16" spans="1:4" s="21" customFormat="1" ht="16.5">
      <c r="A16" s="25">
        <v>5</v>
      </c>
      <c r="B16" s="26" t="s">
        <v>16</v>
      </c>
      <c r="C16" s="27">
        <v>863258519</v>
      </c>
      <c r="D16" s="27">
        <v>526841098</v>
      </c>
    </row>
    <row r="17" spans="1:4" s="21" customFormat="1" ht="17.25">
      <c r="A17" s="28" t="s">
        <v>17</v>
      </c>
      <c r="B17" s="29" t="s">
        <v>18</v>
      </c>
      <c r="C17" s="30">
        <f>C18+C24</f>
        <v>22286823178</v>
      </c>
      <c r="D17" s="30">
        <f>D18+D24</f>
        <v>19311938842</v>
      </c>
    </row>
    <row r="18" spans="1:4" s="21" customFormat="1" ht="16.5">
      <c r="A18" s="25">
        <v>1</v>
      </c>
      <c r="B18" s="31" t="s">
        <v>19</v>
      </c>
      <c r="C18" s="27">
        <f>SUM(C19:C20)</f>
        <v>22286823178</v>
      </c>
      <c r="D18" s="27">
        <f>SUM(D19:D20)</f>
        <v>19286938842</v>
      </c>
    </row>
    <row r="19" spans="1:4" s="21" customFormat="1" ht="16.5">
      <c r="A19" s="32"/>
      <c r="B19" s="26" t="s">
        <v>20</v>
      </c>
      <c r="C19" s="27">
        <v>36588699944</v>
      </c>
      <c r="D19" s="27">
        <v>36823245399</v>
      </c>
    </row>
    <row r="20" spans="1:4" s="21" customFormat="1" ht="16.5">
      <c r="A20" s="33"/>
      <c r="B20" s="26" t="s">
        <v>21</v>
      </c>
      <c r="C20" s="27">
        <v>-14301876766</v>
      </c>
      <c r="D20" s="27">
        <v>-17536306557</v>
      </c>
    </row>
    <row r="21" spans="1:4" s="21" customFormat="1" ht="16.5">
      <c r="A21" s="34"/>
      <c r="B21" s="26" t="s">
        <v>22</v>
      </c>
      <c r="C21" s="27"/>
      <c r="D21" s="27"/>
    </row>
    <row r="22" spans="1:4" s="21" customFormat="1" ht="16.5">
      <c r="A22" s="35"/>
      <c r="B22" s="26" t="s">
        <v>23</v>
      </c>
      <c r="C22" s="27"/>
      <c r="D22" s="27"/>
    </row>
    <row r="23" spans="1:4" s="21" customFormat="1" ht="16.5">
      <c r="A23" s="25">
        <v>2</v>
      </c>
      <c r="B23" s="26" t="s">
        <v>24</v>
      </c>
      <c r="C23" s="27"/>
      <c r="D23" s="27"/>
    </row>
    <row r="24" spans="1:4" s="21" customFormat="1" ht="16.5">
      <c r="A24" s="25">
        <v>3</v>
      </c>
      <c r="B24" s="26" t="s">
        <v>25</v>
      </c>
      <c r="C24" s="27"/>
      <c r="D24" s="27">
        <v>25000000</v>
      </c>
    </row>
    <row r="25" spans="1:4" s="21" customFormat="1" ht="16.5">
      <c r="A25" s="25">
        <v>4</v>
      </c>
      <c r="B25" s="26" t="s">
        <v>26</v>
      </c>
      <c r="C25" s="27"/>
      <c r="D25" s="27"/>
    </row>
    <row r="26" spans="1:4" s="21" customFormat="1" ht="16.5">
      <c r="A26" s="25">
        <v>5</v>
      </c>
      <c r="B26" s="26" t="s">
        <v>27</v>
      </c>
      <c r="C26" s="27"/>
      <c r="D26" s="27"/>
    </row>
    <row r="27" spans="1:4" s="21" customFormat="1" ht="16.5">
      <c r="A27" s="32">
        <v>6</v>
      </c>
      <c r="B27" s="36" t="s">
        <v>28</v>
      </c>
      <c r="C27" s="37"/>
      <c r="D27" s="37"/>
    </row>
    <row r="28" spans="1:4" s="21" customFormat="1" ht="18.75">
      <c r="A28" s="38" t="s">
        <v>29</v>
      </c>
      <c r="B28" s="39" t="s">
        <v>30</v>
      </c>
      <c r="C28" s="20">
        <f>C17+C11</f>
        <v>28826078330</v>
      </c>
      <c r="D28" s="20">
        <f>D17+D11</f>
        <v>31432119651</v>
      </c>
    </row>
    <row r="29" spans="1:4" s="21" customFormat="1" ht="17.25">
      <c r="A29" s="40" t="s">
        <v>31</v>
      </c>
      <c r="B29" s="41" t="s">
        <v>32</v>
      </c>
      <c r="C29" s="42">
        <f>SUM(C30:C32)</f>
        <v>9254293775</v>
      </c>
      <c r="D29" s="42">
        <f>SUM(D30:D32)</f>
        <v>10244944766</v>
      </c>
    </row>
    <row r="30" spans="1:4" s="21" customFormat="1" ht="16.5">
      <c r="A30" s="25">
        <v>1</v>
      </c>
      <c r="B30" s="26" t="s">
        <v>33</v>
      </c>
      <c r="C30" s="27">
        <v>2228580521</v>
      </c>
      <c r="D30" s="27">
        <v>5164928452</v>
      </c>
    </row>
    <row r="31" spans="1:4" s="21" customFormat="1" ht="16.5">
      <c r="A31" s="25">
        <v>2</v>
      </c>
      <c r="B31" s="26" t="s">
        <v>34</v>
      </c>
      <c r="C31" s="27">
        <v>7025713254</v>
      </c>
      <c r="D31" s="27">
        <v>5080016314</v>
      </c>
    </row>
    <row r="32" spans="1:4" s="21" customFormat="1" ht="16.5">
      <c r="A32" s="25">
        <v>3</v>
      </c>
      <c r="B32" s="26" t="s">
        <v>35</v>
      </c>
      <c r="C32" s="27"/>
      <c r="D32" s="27"/>
    </row>
    <row r="33" spans="1:4" s="21" customFormat="1" ht="17.25">
      <c r="A33" s="28" t="s">
        <v>36</v>
      </c>
      <c r="B33" s="29" t="s">
        <v>37</v>
      </c>
      <c r="C33" s="30">
        <f>C34+C40</f>
        <v>19571784555</v>
      </c>
      <c r="D33" s="30">
        <f>D34+D40</f>
        <v>21187174885</v>
      </c>
    </row>
    <row r="34" spans="1:4" s="21" customFormat="1" ht="16.5">
      <c r="A34" s="25">
        <v>1</v>
      </c>
      <c r="B34" s="26" t="s">
        <v>38</v>
      </c>
      <c r="C34" s="30">
        <f>SUM(C35:C39)</f>
        <v>17897299363</v>
      </c>
      <c r="D34" s="30">
        <f>SUM(D35:D39)</f>
        <v>19638485729</v>
      </c>
    </row>
    <row r="35" spans="1:4" s="21" customFormat="1" ht="16.5">
      <c r="A35" s="32"/>
      <c r="B35" s="26" t="s">
        <v>39</v>
      </c>
      <c r="C35" s="27">
        <v>12000000000</v>
      </c>
      <c r="D35" s="27">
        <v>12000000000</v>
      </c>
    </row>
    <row r="36" spans="1:4" s="21" customFormat="1" ht="16.5">
      <c r="A36" s="34"/>
      <c r="B36" s="26" t="s">
        <v>40</v>
      </c>
      <c r="C36" s="27"/>
      <c r="D36" s="27"/>
    </row>
    <row r="37" spans="1:4" s="21" customFormat="1" ht="16.5">
      <c r="A37" s="34"/>
      <c r="B37" s="26" t="s">
        <v>41</v>
      </c>
      <c r="C37" s="27"/>
      <c r="D37" s="27"/>
    </row>
    <row r="38" spans="1:4" s="21" customFormat="1" ht="16.5">
      <c r="A38" s="34"/>
      <c r="B38" s="26" t="s">
        <v>42</v>
      </c>
      <c r="C38" s="27">
        <v>3123470814</v>
      </c>
      <c r="D38" s="27">
        <f>3613560356+525547862</f>
        <v>4139108218</v>
      </c>
    </row>
    <row r="39" spans="1:4" s="21" customFormat="1" ht="16.5">
      <c r="A39" s="35"/>
      <c r="B39" s="26" t="s">
        <v>43</v>
      </c>
      <c r="C39" s="27">
        <v>2773828549</v>
      </c>
      <c r="D39" s="27">
        <v>3499377511</v>
      </c>
    </row>
    <row r="40" spans="1:4" s="21" customFormat="1" ht="16.5">
      <c r="A40" s="25">
        <v>2</v>
      </c>
      <c r="B40" s="26" t="s">
        <v>44</v>
      </c>
      <c r="C40" s="30">
        <v>1674485192</v>
      </c>
      <c r="D40" s="30">
        <v>1548689156</v>
      </c>
    </row>
    <row r="41" spans="1:4" s="21" customFormat="1" ht="16.5">
      <c r="A41" s="43"/>
      <c r="B41" s="44"/>
      <c r="C41" s="45"/>
      <c r="D41" s="45"/>
    </row>
    <row r="42" spans="1:4" s="21" customFormat="1" ht="18.75">
      <c r="A42" s="18" t="s">
        <v>45</v>
      </c>
      <c r="B42" s="39" t="s">
        <v>46</v>
      </c>
      <c r="C42" s="20">
        <f>C29+C33</f>
        <v>28826078330</v>
      </c>
      <c r="D42" s="20">
        <f>D29+D33</f>
        <v>31432119651</v>
      </c>
    </row>
    <row r="43" spans="1:4" s="21" customFormat="1" ht="18.75">
      <c r="A43" s="46"/>
      <c r="B43" s="47"/>
      <c r="C43" s="48"/>
      <c r="D43" s="48"/>
    </row>
    <row r="44" spans="1:4" s="21" customFormat="1" ht="18.75">
      <c r="A44" s="49"/>
      <c r="B44" s="50"/>
      <c r="C44" s="51"/>
      <c r="D44" s="51"/>
    </row>
    <row r="45" spans="1:4" s="21" customFormat="1" ht="20.25">
      <c r="A45" s="66" t="s">
        <v>47</v>
      </c>
      <c r="B45" s="66"/>
      <c r="C45" s="66"/>
      <c r="D45" s="66"/>
    </row>
    <row r="46" spans="1:4" s="21" customFormat="1" ht="15.75">
      <c r="A46" s="59"/>
      <c r="B46" s="59"/>
      <c r="C46" s="59"/>
      <c r="D46" s="59"/>
    </row>
    <row r="47" spans="1:4" s="21" customFormat="1" ht="15.75">
      <c r="A47" s="8"/>
      <c r="B47" s="52"/>
      <c r="C47" s="53"/>
      <c r="D47" s="53"/>
    </row>
    <row r="48" spans="1:4" s="21" customFormat="1" ht="15.75">
      <c r="A48" s="8"/>
      <c r="B48" s="52"/>
      <c r="C48" s="53"/>
      <c r="D48" s="53"/>
    </row>
    <row r="49" spans="1:4" s="21" customFormat="1" ht="18.75">
      <c r="A49" s="39" t="s">
        <v>6</v>
      </c>
      <c r="B49" s="38" t="s">
        <v>48</v>
      </c>
      <c r="C49" s="54" t="s">
        <v>49</v>
      </c>
      <c r="D49" s="54" t="s">
        <v>50</v>
      </c>
    </row>
    <row r="50" spans="1:4" s="21" customFormat="1" ht="16.5">
      <c r="A50" s="35">
        <v>1</v>
      </c>
      <c r="B50" s="55" t="s">
        <v>51</v>
      </c>
      <c r="C50" s="56">
        <v>5879181501</v>
      </c>
      <c r="D50" s="56">
        <v>50430475005</v>
      </c>
    </row>
    <row r="51" spans="1:4" s="21" customFormat="1" ht="16.5">
      <c r="A51" s="25">
        <v>2</v>
      </c>
      <c r="B51" s="26" t="s">
        <v>52</v>
      </c>
      <c r="C51" s="27"/>
      <c r="D51" s="27">
        <v>1525024</v>
      </c>
    </row>
    <row r="52" spans="1:4" s="21" customFormat="1" ht="18.75">
      <c r="A52" s="25">
        <v>3</v>
      </c>
      <c r="B52" s="31" t="s">
        <v>53</v>
      </c>
      <c r="C52" s="27">
        <f>C50-C51</f>
        <v>5879181501</v>
      </c>
      <c r="D52" s="27">
        <f>D50-D51</f>
        <v>50428949981</v>
      </c>
    </row>
    <row r="53" spans="1:4" s="21" customFormat="1" ht="16.5">
      <c r="A53" s="25">
        <v>4</v>
      </c>
      <c r="B53" s="26" t="s">
        <v>54</v>
      </c>
      <c r="C53" s="27">
        <v>4430243917</v>
      </c>
      <c r="D53" s="27">
        <v>39800728501</v>
      </c>
    </row>
    <row r="54" spans="1:4" s="21" customFormat="1" ht="16.5">
      <c r="A54" s="25">
        <v>5</v>
      </c>
      <c r="B54" s="26" t="s">
        <v>55</v>
      </c>
      <c r="C54" s="27">
        <f>C52-C53</f>
        <v>1448937584</v>
      </c>
      <c r="D54" s="27">
        <f>D52-D53</f>
        <v>10628221480</v>
      </c>
    </row>
    <row r="55" spans="1:4" s="21" customFormat="1" ht="16.5">
      <c r="A55" s="25">
        <v>6</v>
      </c>
      <c r="B55" s="26" t="s">
        <v>56</v>
      </c>
      <c r="C55" s="27">
        <v>10088434</v>
      </c>
      <c r="D55" s="27">
        <v>25378529</v>
      </c>
    </row>
    <row r="56" spans="1:4" s="21" customFormat="1" ht="16.5">
      <c r="A56" s="25">
        <v>7</v>
      </c>
      <c r="B56" s="26" t="s">
        <v>57</v>
      </c>
      <c r="C56" s="27">
        <v>129129739</v>
      </c>
      <c r="D56" s="27">
        <v>940244474</v>
      </c>
    </row>
    <row r="57" spans="1:4" s="21" customFormat="1" ht="16.5">
      <c r="A57" s="25">
        <v>8</v>
      </c>
      <c r="B57" s="26" t="s">
        <v>58</v>
      </c>
      <c r="C57" s="27">
        <f>C55-C56</f>
        <v>-119041305</v>
      </c>
      <c r="D57" s="27">
        <f>D55-D56</f>
        <v>-914865945</v>
      </c>
    </row>
    <row r="58" spans="1:4" s="21" customFormat="1" ht="16.5">
      <c r="A58" s="25">
        <v>9</v>
      </c>
      <c r="B58" s="26" t="s">
        <v>59</v>
      </c>
      <c r="C58" s="27">
        <v>16502900</v>
      </c>
      <c r="D58" s="27">
        <v>61682900</v>
      </c>
    </row>
    <row r="59" spans="1:4" s="21" customFormat="1" ht="16.5">
      <c r="A59" s="25">
        <v>10</v>
      </c>
      <c r="B59" s="26" t="s">
        <v>60</v>
      </c>
      <c r="C59" s="27">
        <v>768857867</v>
      </c>
      <c r="D59" s="27">
        <v>3773329633</v>
      </c>
    </row>
    <row r="60" spans="1:4" s="21" customFormat="1" ht="16.5">
      <c r="A60" s="25">
        <v>11</v>
      </c>
      <c r="B60" s="26" t="s">
        <v>61</v>
      </c>
      <c r="C60" s="27">
        <v>170239395</v>
      </c>
      <c r="D60" s="27">
        <v>209624833</v>
      </c>
    </row>
    <row r="61" spans="1:4" s="21" customFormat="1" ht="16.5">
      <c r="A61" s="25">
        <v>12</v>
      </c>
      <c r="B61" s="26" t="s">
        <v>62</v>
      </c>
      <c r="C61" s="27">
        <v>97136561</v>
      </c>
      <c r="D61" s="27">
        <v>97136561</v>
      </c>
    </row>
    <row r="62" spans="1:4" s="21" customFormat="1" ht="16.5">
      <c r="A62" s="25">
        <v>13</v>
      </c>
      <c r="B62" s="26" t="s">
        <v>63</v>
      </c>
      <c r="C62" s="27">
        <f>C60-C61</f>
        <v>73102834</v>
      </c>
      <c r="D62" s="27">
        <f>D60-D61</f>
        <v>112488272</v>
      </c>
    </row>
    <row r="63" spans="1:4" s="21" customFormat="1" ht="16.5">
      <c r="A63" s="25">
        <v>14</v>
      </c>
      <c r="B63" s="26" t="s">
        <v>64</v>
      </c>
      <c r="C63" s="27">
        <f>C54+C57-C58-C59+C62</f>
        <v>617638346</v>
      </c>
      <c r="D63" s="27">
        <f>D54+D57-D58-D59+D62</f>
        <v>5990831274</v>
      </c>
    </row>
    <row r="64" spans="1:4" s="21" customFormat="1" ht="16.5">
      <c r="A64" s="25">
        <v>15</v>
      </c>
      <c r="B64" s="26" t="s">
        <v>65</v>
      </c>
      <c r="C64" s="27">
        <v>87053175</v>
      </c>
      <c r="D64" s="27">
        <v>839300185</v>
      </c>
    </row>
    <row r="65" spans="1:4" s="21" customFormat="1" ht="16.5">
      <c r="A65" s="25">
        <v>16</v>
      </c>
      <c r="B65" s="26" t="s">
        <v>66</v>
      </c>
      <c r="C65" s="27">
        <f>C63-C64</f>
        <v>530585171</v>
      </c>
      <c r="D65" s="27">
        <f>D63-D64</f>
        <v>5151531089</v>
      </c>
    </row>
    <row r="66" spans="1:4" s="21" customFormat="1" ht="16.5">
      <c r="A66" s="25">
        <v>17</v>
      </c>
      <c r="B66" s="26" t="s">
        <v>67</v>
      </c>
      <c r="C66" s="57">
        <f>C65/1200000</f>
        <v>442.1543091666667</v>
      </c>
      <c r="D66" s="57">
        <f>D65/1200000</f>
        <v>4292.942574166666</v>
      </c>
    </row>
    <row r="67" spans="1:4" ht="18.75">
      <c r="A67" s="11"/>
      <c r="B67" s="12"/>
      <c r="C67" s="13"/>
      <c r="D67" s="13"/>
    </row>
    <row r="68" spans="1:4" ht="18.75">
      <c r="A68" s="14"/>
      <c r="B68" s="9"/>
      <c r="C68" s="60" t="s">
        <v>68</v>
      </c>
      <c r="D68" s="60"/>
    </row>
    <row r="69" spans="1:4" ht="18.75">
      <c r="A69" s="14"/>
      <c r="B69" s="9"/>
      <c r="C69" s="61" t="s">
        <v>69</v>
      </c>
      <c r="D69" s="61"/>
    </row>
    <row r="70" spans="1:4" ht="18.75">
      <c r="A70" s="14"/>
      <c r="B70" s="9"/>
      <c r="C70" s="62"/>
      <c r="D70" s="62"/>
    </row>
    <row r="71" spans="1:4" ht="18.75">
      <c r="A71" s="15"/>
      <c r="B71" s="9"/>
      <c r="C71" s="10"/>
      <c r="D71" s="10"/>
    </row>
    <row r="72" spans="1:4" ht="15.75">
      <c r="A72" s="16"/>
      <c r="B72" s="9"/>
      <c r="C72" s="10"/>
      <c r="D72" s="10"/>
    </row>
    <row r="73" spans="1:4" ht="15.75">
      <c r="A73" s="17"/>
      <c r="B73" s="9"/>
      <c r="C73" s="10"/>
      <c r="D73" s="10"/>
    </row>
    <row r="74" spans="1:4" ht="15">
      <c r="A74" s="9"/>
      <c r="B74" s="9"/>
      <c r="C74" s="10"/>
      <c r="D74" s="10"/>
    </row>
    <row r="75" spans="3:4" ht="15.75">
      <c r="C75" s="58" t="s">
        <v>70</v>
      </c>
      <c r="D75" s="58"/>
    </row>
  </sheetData>
  <mergeCells count="9">
    <mergeCell ref="A5:D5"/>
    <mergeCell ref="A6:D6"/>
    <mergeCell ref="A8:D8"/>
    <mergeCell ref="A45:D45"/>
    <mergeCell ref="C75:D75"/>
    <mergeCell ref="A46:D46"/>
    <mergeCell ref="C68:D68"/>
    <mergeCell ref="C69:D69"/>
    <mergeCell ref="C70:D70"/>
  </mergeCells>
  <printOptions/>
  <pageMargins left="0.75" right="0.75" top="0.67" bottom="1" header="0.33" footer="0.5"/>
  <pageSetup horizontalDpi="600" verticalDpi="600" orientation="portrait" paperSize="9" r:id="rId3"/>
  <legacyDrawing r:id="rId2"/>
  <oleObjects>
    <oleObject progId="CorelDRAW.Graphic.11" shapeId="19116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HAPCO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binhnt</cp:lastModifiedBy>
  <cp:lastPrinted>2007-01-25T21:25:43Z</cp:lastPrinted>
  <dcterms:created xsi:type="dcterms:W3CDTF">2007-01-25T21:24:52Z</dcterms:created>
  <dcterms:modified xsi:type="dcterms:W3CDTF">2007-01-29T10:32:01Z</dcterms:modified>
  <cp:category/>
  <cp:version/>
  <cp:contentType/>
  <cp:contentStatus/>
</cp:coreProperties>
</file>